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0" windowWidth="20490" windowHeight="7650"/>
  </bookViews>
  <sheets>
    <sheet name="1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8" i="2" l="1"/>
  <c r="F20" i="2" s="1"/>
  <c r="I7" i="2"/>
  <c r="I9" i="2" s="1"/>
  <c r="J7" i="2"/>
  <c r="J9" i="2" s="1"/>
  <c r="I11" i="2" l="1"/>
  <c r="J11" i="2"/>
  <c r="I12" i="2"/>
  <c r="J12" i="2"/>
  <c r="I13" i="2"/>
  <c r="J13" i="2"/>
  <c r="I14" i="2"/>
  <c r="J14" i="2"/>
  <c r="I15" i="2"/>
  <c r="J15" i="2"/>
  <c r="H16" i="2"/>
  <c r="I16" i="2"/>
  <c r="J16" i="2"/>
  <c r="H17" i="2"/>
  <c r="I17" i="2"/>
  <c r="J17" i="2"/>
  <c r="G16" i="2"/>
  <c r="G17" i="2"/>
  <c r="E16" i="2"/>
  <c r="E17" i="2"/>
  <c r="E20" i="2"/>
  <c r="J18" i="2" l="1"/>
  <c r="J20" i="2" s="1"/>
  <c r="G18" i="2"/>
  <c r="G20" i="2" s="1"/>
  <c r="I18" i="2"/>
  <c r="I20" i="2" s="1"/>
  <c r="H18" i="2"/>
  <c r="H20" i="2" s="1"/>
  <c r="G21" i="2" l="1"/>
</calcChain>
</file>

<file path=xl/sharedStrings.xml><?xml version="1.0" encoding="utf-8"?>
<sst xmlns="http://schemas.openxmlformats.org/spreadsheetml/2006/main" count="35" uniqueCount="30">
  <si>
    <t>ПР</t>
  </si>
  <si>
    <t>Хлеб пшеничный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</si>
  <si>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</si>
  <si>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</si>
  <si>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</si>
  <si>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</si>
  <si>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</si>
  <si>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</si>
  <si>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</si>
  <si>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</si>
  <si>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</si>
  <si>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</si>
  <si>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</si>
  <si>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</si>
  <si>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</si>
  <si>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бел.</t>
  </si>
  <si>
    <t>Хлеб ржаной</t>
  </si>
  <si>
    <t>Кондитерские изделия (30гр)</t>
  </si>
  <si>
    <t>1шт</t>
  </si>
  <si>
    <t>Итого</t>
  </si>
  <si>
    <t>Батон нарезной</t>
  </si>
  <si>
    <t>МАОУ ООШ № 6</t>
  </si>
  <si>
    <t>неделя: 2               день7: вторник</t>
  </si>
  <si>
    <t xml:space="preserve">Завтрак </t>
  </si>
  <si>
    <t>Омлет натуральный</t>
  </si>
  <si>
    <t>Сыр порционный</t>
  </si>
  <si>
    <t>Масло сливочное/порциями/</t>
  </si>
  <si>
    <t>Кофейный напиток с молоком</t>
  </si>
  <si>
    <t>Фрукт сезонный</t>
  </si>
  <si>
    <r>
      <t xml:space="preserve">Кондитерские изделия </t>
    </r>
    <r>
      <rPr>
        <sz val="8"/>
        <rFont val="Times New Roman"/>
        <family val="1"/>
        <charset val="204"/>
      </rPr>
      <t>(30гр)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</si>
</sst>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1" fillId="0" borderId="0"/>
  </cellStyleXfs>
  <cellXfs count="61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/>
    </xf>
    <xf numFmtId="0" fontId="4" fillId="2" borderId="9" xfId="0" applyFont="1" applyFill="1" applyBorder="1"/>
    <xf numFmtId="0" fontId="4" fillId="0" borderId="9" xfId="0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9" fontId="5" fillId="0" borderId="1" xfId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0" xfId="0" applyFont="1"/>
    <xf numFmtId="49" fontId="5" fillId="3" borderId="1" xfId="0" applyNumberFormat="1" applyFont="1" applyFill="1" applyBorder="1" applyProtection="1">
      <protection locked="0"/>
    </xf>
    <xf numFmtId="14" fontId="5" fillId="3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Border="1"/>
    <xf numFmtId="0" fontId="5" fillId="0" borderId="9" xfId="0" applyFont="1" applyBorder="1"/>
    <xf numFmtId="2" fontId="5" fillId="0" borderId="0" xfId="0" applyNumberFormat="1" applyFont="1"/>
    <xf numFmtId="0" fontId="5" fillId="3" borderId="2" xfId="0" applyFont="1" applyFill="1" applyBorder="1" applyAlignment="1" applyProtection="1">
      <protection locked="0"/>
    </xf>
    <xf numFmtId="0" fontId="5" fillId="3" borderId="3" xfId="0" applyFont="1" applyFill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10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left"/>
    </xf>
    <xf numFmtId="0" fontId="3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wrapText="1"/>
    </xf>
    <xf numFmtId="2" fontId="3" fillId="0" borderId="1" xfId="2" applyNumberFormat="1" applyFont="1" applyFill="1" applyBorder="1" applyAlignment="1">
      <alignment horizontal="center" vertical="top" wrapText="1"/>
    </xf>
    <xf numFmtId="0" fontId="11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2" fontId="2" fillId="0" borderId="1" xfId="2" applyNumberFormat="1" applyFont="1" applyFill="1" applyBorder="1" applyAlignment="1">
      <alignment horizontal="center" vertical="top" wrapText="1"/>
    </xf>
    <xf numFmtId="10" fontId="5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2" fontId="5" fillId="0" borderId="1" xfId="2" applyNumberFormat="1" applyFont="1" applyBorder="1" applyAlignment="1">
      <alignment horizontal="center"/>
    </xf>
    <xf numFmtId="2" fontId="5" fillId="0" borderId="1" xfId="2" applyNumberFormat="1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vertical="top" wrapText="1"/>
    </xf>
    <xf numFmtId="0" fontId="2" fillId="0" borderId="1" xfId="2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2" fillId="0" borderId="1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center" vertical="top" wrapText="1"/>
    </xf>
    <xf numFmtId="0" fontId="2" fillId="0" borderId="4" xfId="2" applyFont="1" applyFill="1" applyBorder="1" applyAlignment="1">
      <alignment horizontal="center" vertical="top" wrapText="1"/>
    </xf>
  </cellXfs>
  <cellStyles count="6">
    <cellStyle name="Excel Built-in Normal" xfId="3"/>
    <cellStyle name="Обычный" xfId="0" builtinId="0"/>
    <cellStyle name="Обычный 2" xfId="4"/>
    <cellStyle name="Обычный 3" xfId="5"/>
    <cellStyle name="Обычный 4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goslovskayaIV/Desktop/&#1084;&#1077;&#1085;&#1102;%20&#1072;&#1087;&#1088;&#1077;&#1083;&#1100;%20%20&#1085;&#1072;&#1095;&#1072;&#1083;&#1100;&#1085;&#1072;&#1103;%20&#1096;&#1082;&#1086;&#1083;&#1072;%20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лист"/>
      <sheetName val="от 7-12лет измен 80"/>
      <sheetName val="от 7-12лет диет"/>
    </sheetNames>
    <sheetDataSet>
      <sheetData sheetId="0"/>
      <sheetData sheetId="1">
        <row r="124">
          <cell r="C124">
            <v>60</v>
          </cell>
          <cell r="F124">
            <v>2.72</v>
          </cell>
          <cell r="G124">
            <v>5.88</v>
          </cell>
        </row>
        <row r="125">
          <cell r="F125">
            <v>2.2400000000000002</v>
          </cell>
          <cell r="G125">
            <v>15.68</v>
          </cell>
        </row>
        <row r="126">
          <cell r="F126">
            <v>18.5</v>
          </cell>
          <cell r="G126">
            <v>10.3</v>
          </cell>
        </row>
        <row r="127">
          <cell r="F127">
            <v>4.3</v>
          </cell>
          <cell r="G127">
            <v>9.8000000000000007</v>
          </cell>
        </row>
        <row r="128">
          <cell r="F128">
            <v>0.1</v>
          </cell>
          <cell r="G128">
            <v>31.7</v>
          </cell>
        </row>
        <row r="129">
          <cell r="C129">
            <v>30</v>
          </cell>
          <cell r="E129">
            <v>2.4</v>
          </cell>
          <cell r="F129">
            <v>0.5</v>
          </cell>
          <cell r="G129">
            <v>12</v>
          </cell>
          <cell r="H129">
            <v>66</v>
          </cell>
        </row>
        <row r="130">
          <cell r="C130">
            <v>30</v>
          </cell>
          <cell r="E130">
            <v>3.2</v>
          </cell>
          <cell r="F130">
            <v>1.4</v>
          </cell>
          <cell r="G130">
            <v>13.1</v>
          </cell>
          <cell r="H130">
            <v>82.2</v>
          </cell>
        </row>
        <row r="131">
          <cell r="C131">
            <v>790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4" workbookViewId="0">
      <selection activeCell="A4" sqref="A4:H4"/>
    </sheetView>
  </sheetViews>
  <sheetFormatPr defaultRowHeight="15.75" x14ac:dyDescent="0.25"/>
  <cols>
    <col min="1" max="1" width="13.28515625" style="23" customWidth="1"/>
    <col min="2" max="2" width="31.28515625" style="23" customWidth="1"/>
    <col min="3" max="3" width="9.140625" style="23"/>
    <col min="4" max="4" width="18.140625" style="23" customWidth="1"/>
    <col min="5" max="9" width="9.140625" style="23"/>
    <col min="10" max="10" width="14.85546875" style="23" customWidth="1"/>
  </cols>
  <sheetData>
    <row r="1" spans="1:10" ht="16.5" thickBot="1" x14ac:dyDescent="0.3">
      <c r="A1" s="23" t="s">
        <v>2</v>
      </c>
      <c r="B1" s="33" t="s">
        <v>21</v>
      </c>
      <c r="C1" s="34"/>
      <c r="D1" s="35"/>
      <c r="E1" s="23" t="s">
        <v>3</v>
      </c>
      <c r="F1" s="24"/>
      <c r="I1" s="23" t="s">
        <v>4</v>
      </c>
      <c r="J1" s="25">
        <v>44901</v>
      </c>
    </row>
    <row r="2" spans="1:10" x14ac:dyDescent="0.25">
      <c r="A2" s="26" t="s">
        <v>5</v>
      </c>
      <c r="B2" s="27" t="s">
        <v>6</v>
      </c>
      <c r="C2" s="27" t="s">
        <v>7</v>
      </c>
      <c r="D2" s="27" t="s">
        <v>8</v>
      </c>
      <c r="E2" s="27" t="s">
        <v>9</v>
      </c>
      <c r="F2" s="27" t="s">
        <v>10</v>
      </c>
      <c r="G2" s="27" t="s">
        <v>11</v>
      </c>
      <c r="H2" s="27" t="s">
        <v>12</v>
      </c>
      <c r="I2" s="27" t="s">
        <v>13</v>
      </c>
      <c r="J2" s="28" t="s">
        <v>14</v>
      </c>
    </row>
    <row r="3" spans="1:10" x14ac:dyDescent="0.25">
      <c r="A3" s="57" t="s">
        <v>22</v>
      </c>
      <c r="B3" s="57"/>
      <c r="C3" s="57"/>
      <c r="D3" s="57"/>
      <c r="E3" s="57"/>
      <c r="F3" s="57"/>
      <c r="G3" s="57"/>
      <c r="H3" s="57"/>
      <c r="I3" s="1">
        <v>13.2</v>
      </c>
      <c r="J3" s="1">
        <v>12.1</v>
      </c>
    </row>
    <row r="4" spans="1:10" x14ac:dyDescent="0.25">
      <c r="A4" s="58" t="s">
        <v>23</v>
      </c>
      <c r="B4" s="59"/>
      <c r="C4" s="59"/>
      <c r="D4" s="59"/>
      <c r="E4" s="59"/>
      <c r="F4" s="59"/>
      <c r="G4" s="59"/>
      <c r="H4" s="60"/>
      <c r="I4" s="2">
        <v>6.3</v>
      </c>
      <c r="J4" s="2">
        <v>39.4</v>
      </c>
    </row>
    <row r="5" spans="1:10" x14ac:dyDescent="0.25">
      <c r="A5" s="51"/>
      <c r="B5" s="50"/>
      <c r="C5" s="45"/>
      <c r="D5" s="45"/>
      <c r="E5" s="48"/>
      <c r="F5" s="48"/>
      <c r="G5" s="48"/>
      <c r="H5" s="48"/>
      <c r="I5" s="4">
        <v>0</v>
      </c>
      <c r="J5" s="4">
        <v>10.199999999999999</v>
      </c>
    </row>
    <row r="6" spans="1:10" ht="47.25" x14ac:dyDescent="0.25">
      <c r="A6" s="38">
        <v>210</v>
      </c>
      <c r="B6" s="39" t="s">
        <v>24</v>
      </c>
      <c r="C6" s="49">
        <v>150</v>
      </c>
      <c r="D6" s="49">
        <v>20.61</v>
      </c>
      <c r="E6" s="40">
        <v>11.3</v>
      </c>
      <c r="F6" s="40">
        <v>19.5</v>
      </c>
      <c r="G6" s="40">
        <v>2.2999999999999998</v>
      </c>
      <c r="H6" s="40">
        <v>238</v>
      </c>
      <c r="I6" s="4">
        <v>0.6</v>
      </c>
      <c r="J6" s="4">
        <v>13.8</v>
      </c>
    </row>
    <row r="7" spans="1:10" x14ac:dyDescent="0.25">
      <c r="A7" s="38">
        <v>15</v>
      </c>
      <c r="B7" s="37" t="s">
        <v>25</v>
      </c>
      <c r="C7" s="55">
        <v>10</v>
      </c>
      <c r="D7" s="55">
        <v>7.9</v>
      </c>
      <c r="E7" s="55">
        <v>2.2999999999999998</v>
      </c>
      <c r="F7" s="55">
        <v>2.95</v>
      </c>
      <c r="G7" s="55">
        <v>0</v>
      </c>
      <c r="H7" s="55">
        <v>47</v>
      </c>
      <c r="I7" s="21">
        <f t="shared" ref="G7:J7" si="0">SUM(I3:I6)</f>
        <v>20.100000000000001</v>
      </c>
      <c r="J7" s="21">
        <f t="shared" si="0"/>
        <v>75.5</v>
      </c>
    </row>
    <row r="8" spans="1:10" x14ac:dyDescent="0.25">
      <c r="A8" s="36">
        <v>14</v>
      </c>
      <c r="B8" s="37" t="s">
        <v>26</v>
      </c>
      <c r="C8" s="55">
        <v>10</v>
      </c>
      <c r="D8" s="55">
        <v>8</v>
      </c>
      <c r="E8" s="55">
        <v>0.1</v>
      </c>
      <c r="F8" s="55">
        <v>7.2</v>
      </c>
      <c r="G8" s="55">
        <v>0.13</v>
      </c>
      <c r="H8" s="55">
        <v>65.72</v>
      </c>
      <c r="I8" s="4">
        <v>0.6</v>
      </c>
      <c r="J8" s="4">
        <v>13.8</v>
      </c>
    </row>
    <row r="9" spans="1:10" x14ac:dyDescent="0.25">
      <c r="A9" s="38" t="s">
        <v>0</v>
      </c>
      <c r="B9" s="37" t="s">
        <v>20</v>
      </c>
      <c r="C9" s="55">
        <v>30</v>
      </c>
      <c r="D9" s="55">
        <v>1.74</v>
      </c>
      <c r="E9" s="55">
        <v>1.95</v>
      </c>
      <c r="F9" s="55">
        <v>0.6</v>
      </c>
      <c r="G9" s="55">
        <v>13.8</v>
      </c>
      <c r="H9" s="55">
        <v>69</v>
      </c>
      <c r="I9" s="5">
        <f t="shared" ref="G9:J9" si="1">SUM(I7:I8)</f>
        <v>20.700000000000003</v>
      </c>
      <c r="J9" s="5">
        <f t="shared" si="1"/>
        <v>89.3</v>
      </c>
    </row>
    <row r="10" spans="1:10" x14ac:dyDescent="0.25">
      <c r="A10" s="41">
        <v>379</v>
      </c>
      <c r="B10" s="37" t="s">
        <v>27</v>
      </c>
      <c r="C10" s="45">
        <v>200</v>
      </c>
      <c r="D10" s="45">
        <v>7.15</v>
      </c>
      <c r="E10" s="45">
        <v>1.5</v>
      </c>
      <c r="F10" s="45">
        <v>1.3</v>
      </c>
      <c r="G10" s="45">
        <v>22.4</v>
      </c>
      <c r="H10" s="45">
        <v>107</v>
      </c>
      <c r="I10" s="5"/>
      <c r="J10" s="5"/>
    </row>
    <row r="11" spans="1:10" ht="47.25" x14ac:dyDescent="0.25">
      <c r="A11" s="54"/>
      <c r="B11" s="39" t="s">
        <v>28</v>
      </c>
      <c r="C11" s="46">
        <v>100</v>
      </c>
      <c r="D11" s="46">
        <v>8.6</v>
      </c>
      <c r="E11" s="45">
        <v>0.4</v>
      </c>
      <c r="F11" s="45">
        <v>0.4</v>
      </c>
      <c r="G11" s="46">
        <v>9.8000000000000007</v>
      </c>
      <c r="H11" s="47">
        <v>47</v>
      </c>
      <c r="I11" s="6">
        <f>'[1]от 7-12лет измен 80'!F124</f>
        <v>2.72</v>
      </c>
      <c r="J11" s="6">
        <f>'[1]от 7-12лет измен 80'!G124</f>
        <v>5.88</v>
      </c>
    </row>
    <row r="12" spans="1:10" x14ac:dyDescent="0.25">
      <c r="A12" s="54"/>
      <c r="B12" s="39"/>
      <c r="C12" s="46"/>
      <c r="D12" s="56">
        <v>54</v>
      </c>
      <c r="E12" s="56">
        <v>17.549999999999997</v>
      </c>
      <c r="F12" s="56">
        <v>31.95</v>
      </c>
      <c r="G12" s="56">
        <v>48.429999999999993</v>
      </c>
      <c r="H12" s="56">
        <v>573.72</v>
      </c>
      <c r="I12" s="2">
        <f>'[1]от 7-12лет измен 80'!F125</f>
        <v>2.2400000000000002</v>
      </c>
      <c r="J12" s="2">
        <f>'[1]от 7-12лет измен 80'!G125</f>
        <v>15.68</v>
      </c>
    </row>
    <row r="13" spans="1:10" ht="59.25" x14ac:dyDescent="0.25">
      <c r="A13" s="38" t="s">
        <v>0</v>
      </c>
      <c r="B13" s="39" t="s">
        <v>29</v>
      </c>
      <c r="C13" s="46" t="s">
        <v>18</v>
      </c>
      <c r="D13" s="46">
        <v>19.760000000000002</v>
      </c>
      <c r="E13" s="45">
        <v>2.2000000000000002</v>
      </c>
      <c r="F13" s="45">
        <v>2</v>
      </c>
      <c r="G13" s="46">
        <v>30.5</v>
      </c>
      <c r="H13" s="47">
        <v>144.80000000000001</v>
      </c>
      <c r="I13" s="2">
        <f>'[1]от 7-12лет измен 80'!F126</f>
        <v>18.5</v>
      </c>
      <c r="J13" s="2">
        <f>'[1]от 7-12лет измен 80'!G126</f>
        <v>10.3</v>
      </c>
    </row>
    <row r="14" spans="1:10" x14ac:dyDescent="0.25">
      <c r="A14" s="42"/>
      <c r="B14" s="52"/>
      <c r="C14" s="43">
        <v>500</v>
      </c>
      <c r="D14" s="43">
        <v>73.760000000000005</v>
      </c>
      <c r="E14" s="43">
        <v>19.749999999999996</v>
      </c>
      <c r="F14" s="43">
        <v>33.950000000000003</v>
      </c>
      <c r="G14" s="43">
        <v>78.929999999999993</v>
      </c>
      <c r="H14" s="43">
        <v>718.52</v>
      </c>
      <c r="I14" s="2">
        <f>'[1]от 7-12лет измен 80'!F127</f>
        <v>4.3</v>
      </c>
      <c r="J14" s="2">
        <f>'[1]от 7-12лет измен 80'!G127</f>
        <v>9.8000000000000007</v>
      </c>
    </row>
    <row r="15" spans="1:10" x14ac:dyDescent="0.25">
      <c r="A15" s="42"/>
      <c r="B15" s="54"/>
      <c r="C15" s="53"/>
      <c r="D15" s="53"/>
      <c r="E15" s="43"/>
      <c r="F15" s="43"/>
      <c r="G15" s="43"/>
      <c r="H15" s="44">
        <v>0.3057531914893617</v>
      </c>
      <c r="I15" s="10">
        <f>'[1]от 7-12лет измен 80'!F128</f>
        <v>0.1</v>
      </c>
      <c r="J15" s="10">
        <f>'[1]от 7-12лет измен 80'!G128</f>
        <v>31.7</v>
      </c>
    </row>
    <row r="16" spans="1:10" x14ac:dyDescent="0.25">
      <c r="A16" s="29"/>
      <c r="B16" s="30" t="s">
        <v>15</v>
      </c>
      <c r="C16" s="3" t="s">
        <v>0</v>
      </c>
      <c r="D16" s="7" t="s">
        <v>16</v>
      </c>
      <c r="E16" s="4">
        <f>'[1]от 7-12лет измен 80'!C129</f>
        <v>30</v>
      </c>
      <c r="F16" s="4">
        <v>1.1499999999999999</v>
      </c>
      <c r="G16" s="10">
        <f>'[1]от 7-12лет измен 80'!H129</f>
        <v>66</v>
      </c>
      <c r="H16" s="10">
        <f>'[1]от 7-12лет измен 80'!E129</f>
        <v>2.4</v>
      </c>
      <c r="I16" s="10">
        <f>'[1]от 7-12лет измен 80'!F129</f>
        <v>0.5</v>
      </c>
      <c r="J16" s="10">
        <f>'[1]от 7-12лет измен 80'!G129</f>
        <v>12</v>
      </c>
    </row>
    <row r="17" spans="1:10" x14ac:dyDescent="0.25">
      <c r="A17" s="29"/>
      <c r="B17" s="30"/>
      <c r="C17" s="3" t="s">
        <v>0</v>
      </c>
      <c r="D17" s="7" t="s">
        <v>1</v>
      </c>
      <c r="E17" s="4">
        <f>'[1]от 7-12лет измен 80'!C130</f>
        <v>30</v>
      </c>
      <c r="F17" s="4">
        <v>1.21</v>
      </c>
      <c r="G17" s="10">
        <f>'[1]от 7-12лет измен 80'!H130</f>
        <v>82.2</v>
      </c>
      <c r="H17" s="10">
        <f>'[1]от 7-12лет измен 80'!E130</f>
        <v>3.2</v>
      </c>
      <c r="I17" s="10">
        <f>'[1]от 7-12лет измен 80'!F130</f>
        <v>1.4</v>
      </c>
      <c r="J17" s="10">
        <f>'[1]от 7-12лет измен 80'!G130</f>
        <v>13.1</v>
      </c>
    </row>
    <row r="18" spans="1:10" x14ac:dyDescent="0.25">
      <c r="A18" s="29"/>
      <c r="B18" s="31"/>
      <c r="C18" s="12"/>
      <c r="D18" s="13"/>
      <c r="E18" s="14"/>
      <c r="F18" s="22">
        <f>SUM(F11:F17)</f>
        <v>70.660000000000011</v>
      </c>
      <c r="G18" s="22">
        <f t="shared" ref="G18:J18" si="2">SUM(G11:G17)</f>
        <v>315.85999999999996</v>
      </c>
      <c r="H18" s="22">
        <f t="shared" si="2"/>
        <v>1489.9457531914895</v>
      </c>
      <c r="I18" s="22">
        <f t="shared" si="2"/>
        <v>29.76</v>
      </c>
      <c r="J18" s="22">
        <f t="shared" si="2"/>
        <v>98.46</v>
      </c>
    </row>
    <row r="19" spans="1:10" x14ac:dyDescent="0.25">
      <c r="A19" s="29"/>
      <c r="B19" s="31"/>
      <c r="C19" s="12" t="s">
        <v>0</v>
      </c>
      <c r="D19" s="13" t="s">
        <v>17</v>
      </c>
      <c r="E19" s="14" t="s">
        <v>18</v>
      </c>
      <c r="F19" s="14">
        <v>19.760000000000002</v>
      </c>
      <c r="G19" s="15">
        <v>144.80000000000001</v>
      </c>
      <c r="H19" s="15">
        <v>2.2000000000000002</v>
      </c>
      <c r="I19" s="15">
        <v>2</v>
      </c>
      <c r="J19" s="15">
        <v>30.5</v>
      </c>
    </row>
    <row r="20" spans="1:10" x14ac:dyDescent="0.25">
      <c r="A20" s="16"/>
      <c r="B20" s="17"/>
      <c r="C20" s="9"/>
      <c r="D20" s="11" t="s">
        <v>19</v>
      </c>
      <c r="E20" s="5">
        <f>'[1]от 7-12лет измен 80'!C131</f>
        <v>790</v>
      </c>
      <c r="F20" s="5">
        <f>SUM(F18:F19)</f>
        <v>90.420000000000016</v>
      </c>
      <c r="G20" s="5">
        <f t="shared" ref="G20:J20" si="3">SUM(G18:G19)</f>
        <v>460.65999999999997</v>
      </c>
      <c r="H20" s="5">
        <f t="shared" si="3"/>
        <v>1492.1457531914896</v>
      </c>
      <c r="I20" s="5">
        <f t="shared" si="3"/>
        <v>31.76</v>
      </c>
      <c r="J20" s="5">
        <f t="shared" si="3"/>
        <v>128.95999999999998</v>
      </c>
    </row>
    <row r="21" spans="1:10" x14ac:dyDescent="0.25">
      <c r="A21" s="16"/>
      <c r="B21" s="17"/>
      <c r="C21" s="16"/>
      <c r="D21" s="20"/>
      <c r="E21" s="5"/>
      <c r="F21" s="16"/>
      <c r="G21" s="18">
        <f>G20/2350</f>
        <v>0.19602553191489361</v>
      </c>
      <c r="H21" s="19"/>
      <c r="I21" s="19"/>
      <c r="J21" s="19"/>
    </row>
    <row r="22" spans="1:10" x14ac:dyDescent="0.25">
      <c r="A22" s="16"/>
      <c r="B22" s="16"/>
      <c r="C22" s="16"/>
      <c r="D22" s="8"/>
      <c r="E22" s="5"/>
      <c r="F22" s="5"/>
      <c r="G22" s="5"/>
      <c r="H22" s="5"/>
      <c r="I22" s="5"/>
      <c r="J22" s="5"/>
    </row>
    <row r="23" spans="1:10" x14ac:dyDescent="0.25">
      <c r="A23" s="16"/>
      <c r="B23" s="16"/>
      <c r="C23" s="16"/>
      <c r="D23" s="20"/>
      <c r="E23" s="16"/>
      <c r="F23" s="16"/>
      <c r="G23" s="18"/>
      <c r="H23" s="16"/>
      <c r="I23" s="16"/>
      <c r="J23" s="16"/>
    </row>
    <row r="24" spans="1:10" x14ac:dyDescent="0.25">
      <c r="G24" s="32"/>
    </row>
    <row r="25" spans="1:10" x14ac:dyDescent="0.25">
      <c r="G25" s="32"/>
    </row>
  </sheetData>
  <mergeCells count="3">
    <mergeCell ref="B1:D1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2022-12-05T11:07:05Z</dcterms:modified>
</cp:coreProperties>
</file>